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auer\Documents\Skyline\"/>
    </mc:Choice>
  </mc:AlternateContent>
  <bookViews>
    <workbookView xWindow="240" yWindow="75" windowWidth="20115" windowHeight="9285"/>
  </bookViews>
  <sheets>
    <sheet name="Figure 1 - Basic Burndown" sheetId="6" r:id="rId1"/>
    <sheet name="Figure 2 - Added Scope" sheetId="5" r:id="rId2"/>
    <sheet name="Figure 3 - Change Dimension" sheetId="4" r:id="rId3"/>
    <sheet name="Figure 4 - Projected Change" sheetId="3" r:id="rId4"/>
    <sheet name="Figure 5 - All Dimensions" sheetId="2" r:id="rId5"/>
  </sheets>
  <externalReferences>
    <externalReference r:id="rId6"/>
  </externalReferences>
  <definedNames>
    <definedName name="VSTS_ValidationRange_1d677a762cb2431493d139dac5183a87" hidden="1">[1]VSTS_ValidationWS_1!$BA$1:$BA$3</definedName>
    <definedName name="VSTS_ValidationRange_25565f19e5fa49f2b83086edac32b3a7" hidden="1">[1]VSTS_ValidationWS_1!$BX$1:$BX$20</definedName>
    <definedName name="VSTS_ValidationRange_27aa1bd625734360a495c6b852098997" hidden="1">[1]VSTS_ValidationWS_1!$BY$1:$BY$3</definedName>
    <definedName name="VSTS_ValidationRange_470b9a4d303d4a0f8c9f6705d07be934" hidden="1">[1]VSTS_ValidationWS_1!$BM$1:$BM$3</definedName>
    <definedName name="VSTS_ValidationRange_4bc1da2575b54f9690132aac0a5aa7d0" hidden="1">[1]VSTS_ValidationWS_1!$BW$1:$BW$9</definedName>
    <definedName name="VSTS_ValidationRange_82398e2a1ff64fc280a2edd7b40400f7" hidden="1">[1]VSTS_ValidationWS_1!$AY$1:$AY$9</definedName>
    <definedName name="VSTS_ValidationRange_87ac1a9ed68d4282ba95b02aa968e4f0" hidden="1">[1]VSTS_ValidationWS_1!$AZ$1:$AZ$20</definedName>
    <definedName name="VSTS_ValidationRange_b6258e153cb042d884b5c3380f3238b1" hidden="1">[1]VSTS_ValidationWS_1!$BK$1:$BK$9</definedName>
    <definedName name="VSTS_ValidationRange_bfac5f3a09714825a05a9f67a82ad769" hidden="1">[1]VSTS_ValidationWS_1!$BL$1:$BL$20</definedName>
  </definedNames>
  <calcPr calcId="152511"/>
</workbook>
</file>

<file path=xl/calcChain.xml><?xml version="1.0" encoding="utf-8"?>
<calcChain xmlns="http://schemas.openxmlformats.org/spreadsheetml/2006/main">
  <c r="C23" i="6" l="1"/>
  <c r="C21" i="6"/>
  <c r="G4" i="6"/>
  <c r="G5" i="6" s="1"/>
  <c r="G6" i="6" s="1"/>
  <c r="G7" i="6" s="1"/>
  <c r="G8" i="6" s="1"/>
  <c r="G9" i="6" s="1"/>
  <c r="G3" i="6"/>
  <c r="F2" i="6"/>
  <c r="F3" i="6" s="1"/>
  <c r="F4" i="6" s="1"/>
  <c r="F5" i="6" s="1"/>
  <c r="F6" i="6" s="1"/>
  <c r="F7" i="6" s="1"/>
  <c r="F8" i="6" s="1"/>
  <c r="F9" i="6" s="1"/>
  <c r="D2" i="6"/>
  <c r="D3" i="6" s="1"/>
  <c r="D4" i="6" s="1"/>
  <c r="D5" i="6" s="1"/>
  <c r="D6" i="6" s="1"/>
  <c r="D7" i="6" s="1"/>
  <c r="D8" i="6" s="1"/>
  <c r="D9" i="6" s="1"/>
  <c r="C2" i="6"/>
  <c r="B2" i="6" s="1"/>
  <c r="B13" i="5"/>
  <c r="C5" i="5"/>
  <c r="C6" i="5" s="1"/>
  <c r="C7" i="5" s="1"/>
  <c r="C8" i="5" s="1"/>
  <c r="C9" i="5" s="1"/>
  <c r="C4" i="5"/>
  <c r="C3" i="5"/>
  <c r="C2" i="5"/>
  <c r="C23" i="5"/>
  <c r="C21" i="5"/>
  <c r="G3" i="5"/>
  <c r="G4" i="5" s="1"/>
  <c r="G5" i="5" s="1"/>
  <c r="G6" i="5" s="1"/>
  <c r="G7" i="5" s="1"/>
  <c r="G8" i="5" s="1"/>
  <c r="G9" i="5" s="1"/>
  <c r="F2" i="5"/>
  <c r="F3" i="5" s="1"/>
  <c r="F4" i="5" s="1"/>
  <c r="F5" i="5" s="1"/>
  <c r="F6" i="5" s="1"/>
  <c r="F7" i="5" s="1"/>
  <c r="F8" i="5" s="1"/>
  <c r="F9" i="5" s="1"/>
  <c r="D2" i="5"/>
  <c r="D3" i="5" s="1"/>
  <c r="D4" i="5" s="1"/>
  <c r="D5" i="5" s="1"/>
  <c r="D6" i="5" s="1"/>
  <c r="D7" i="5" s="1"/>
  <c r="D8" i="5" s="1"/>
  <c r="D9" i="5" s="1"/>
  <c r="C23" i="4"/>
  <c r="C21" i="4"/>
  <c r="G3" i="4"/>
  <c r="G4" i="4" s="1"/>
  <c r="G5" i="4" s="1"/>
  <c r="G6" i="4" s="1"/>
  <c r="G7" i="4" s="1"/>
  <c r="G8" i="4" s="1"/>
  <c r="G9" i="4" s="1"/>
  <c r="F2" i="4"/>
  <c r="F3" i="4" s="1"/>
  <c r="F4" i="4" s="1"/>
  <c r="F5" i="4" s="1"/>
  <c r="F6" i="4" s="1"/>
  <c r="F7" i="4" s="1"/>
  <c r="F8" i="4" s="1"/>
  <c r="F9" i="4" s="1"/>
  <c r="D2" i="4"/>
  <c r="D3" i="4" s="1"/>
  <c r="D4" i="4" s="1"/>
  <c r="D5" i="4" s="1"/>
  <c r="C2" i="4"/>
  <c r="C3" i="4" s="1"/>
  <c r="B2" i="4"/>
  <c r="C23" i="3"/>
  <c r="C21" i="3"/>
  <c r="G3" i="3"/>
  <c r="G4" i="3" s="1"/>
  <c r="G5" i="3" s="1"/>
  <c r="G6" i="3" s="1"/>
  <c r="G7" i="3" s="1"/>
  <c r="G8" i="3" s="1"/>
  <c r="G9" i="3" s="1"/>
  <c r="F2" i="3"/>
  <c r="F3" i="3" s="1"/>
  <c r="F4" i="3" s="1"/>
  <c r="F5" i="3" s="1"/>
  <c r="F6" i="3" s="1"/>
  <c r="F7" i="3" s="1"/>
  <c r="F8" i="3" s="1"/>
  <c r="F9" i="3" s="1"/>
  <c r="D2" i="3"/>
  <c r="D3" i="3" s="1"/>
  <c r="D4" i="3" s="1"/>
  <c r="D5" i="3" s="1"/>
  <c r="C2" i="3"/>
  <c r="C3" i="3" s="1"/>
  <c r="B2" i="3"/>
  <c r="B2" i="2"/>
  <c r="B3" i="2"/>
  <c r="B4" i="2"/>
  <c r="B5" i="2"/>
  <c r="B6" i="2"/>
  <c r="B7" i="2"/>
  <c r="B8" i="2"/>
  <c r="C23" i="2"/>
  <c r="D5" i="2"/>
  <c r="I5" i="2" s="1"/>
  <c r="D4" i="2"/>
  <c r="D3" i="2"/>
  <c r="D2" i="2"/>
  <c r="C21" i="2"/>
  <c r="G3" i="2"/>
  <c r="G4" i="2" s="1"/>
  <c r="G5" i="2" s="1"/>
  <c r="F2" i="2"/>
  <c r="F3" i="2" s="1"/>
  <c r="F4" i="2" s="1"/>
  <c r="F5" i="2" s="1"/>
  <c r="F6" i="2" s="1"/>
  <c r="F7" i="2" s="1"/>
  <c r="F8" i="2" s="1"/>
  <c r="F9" i="2" s="1"/>
  <c r="C3" i="6" l="1"/>
  <c r="D6" i="2"/>
  <c r="B2" i="5"/>
  <c r="B3" i="5"/>
  <c r="C4" i="4"/>
  <c r="B3" i="4"/>
  <c r="D6" i="4"/>
  <c r="C4" i="3"/>
  <c r="B3" i="3"/>
  <c r="D6" i="3"/>
  <c r="I5" i="3"/>
  <c r="C2" i="2"/>
  <c r="C3" i="2" s="1"/>
  <c r="C4" i="2" s="1"/>
  <c r="G6" i="2"/>
  <c r="G7" i="2" s="1"/>
  <c r="G8" i="2" s="1"/>
  <c r="G9" i="2" s="1"/>
  <c r="B3" i="6" l="1"/>
  <c r="C4" i="6"/>
  <c r="I6" i="2"/>
  <c r="D7" i="2"/>
  <c r="B4" i="5"/>
  <c r="D7" i="4"/>
  <c r="B4" i="4"/>
  <c r="C5" i="4"/>
  <c r="I6" i="3"/>
  <c r="D7" i="3"/>
  <c r="B4" i="3"/>
  <c r="C5" i="3"/>
  <c r="C5" i="2"/>
  <c r="B4" i="6" l="1"/>
  <c r="C5" i="6"/>
  <c r="D8" i="2"/>
  <c r="I7" i="2"/>
  <c r="B5" i="5"/>
  <c r="C6" i="4"/>
  <c r="B5" i="4"/>
  <c r="D8" i="4"/>
  <c r="B5" i="3"/>
  <c r="C6" i="3"/>
  <c r="D8" i="3"/>
  <c r="I7" i="3"/>
  <c r="C6" i="2"/>
  <c r="C6" i="6" l="1"/>
  <c r="B5" i="6"/>
  <c r="D9" i="2"/>
  <c r="I9" i="2" s="1"/>
  <c r="I10" i="2" s="1"/>
  <c r="I11" i="2" s="1"/>
  <c r="I12" i="2" s="1"/>
  <c r="I13" i="2" s="1"/>
  <c r="I14" i="2" s="1"/>
  <c r="I8" i="2"/>
  <c r="B6" i="5"/>
  <c r="D9" i="4"/>
  <c r="C7" i="4"/>
  <c r="B6" i="4"/>
  <c r="B6" i="3"/>
  <c r="C7" i="3"/>
  <c r="I8" i="3"/>
  <c r="D9" i="3"/>
  <c r="I9" i="3" s="1"/>
  <c r="I10" i="3" s="1"/>
  <c r="I11" i="3" s="1"/>
  <c r="I12" i="3" s="1"/>
  <c r="I13" i="3" s="1"/>
  <c r="I14" i="3" s="1"/>
  <c r="C7" i="2"/>
  <c r="B6" i="6" l="1"/>
  <c r="C7" i="6"/>
  <c r="B7" i="5"/>
  <c r="C8" i="4"/>
  <c r="B7" i="4"/>
  <c r="B7" i="3"/>
  <c r="C8" i="3"/>
  <c r="C8" i="2"/>
  <c r="B7" i="6" l="1"/>
  <c r="C8" i="6"/>
  <c r="B9" i="5"/>
  <c r="B10" i="5" s="1"/>
  <c r="B11" i="5" s="1"/>
  <c r="B12" i="5" s="1"/>
  <c r="B8" i="5"/>
  <c r="C9" i="4"/>
  <c r="B9" i="4" s="1"/>
  <c r="B10" i="4" s="1"/>
  <c r="B11" i="4" s="1"/>
  <c r="B12" i="4" s="1"/>
  <c r="B13" i="4" s="1"/>
  <c r="B8" i="4"/>
  <c r="B8" i="3"/>
  <c r="C9" i="3"/>
  <c r="B9" i="3" s="1"/>
  <c r="B10" i="3" s="1"/>
  <c r="B11" i="3" s="1"/>
  <c r="B12" i="3" s="1"/>
  <c r="B13" i="3" s="1"/>
  <c r="B14" i="3" s="1"/>
  <c r="C9" i="2"/>
  <c r="B9" i="2" s="1"/>
  <c r="B10" i="2" s="1"/>
  <c r="B11" i="2" s="1"/>
  <c r="B12" i="2" s="1"/>
  <c r="B13" i="2" s="1"/>
  <c r="B14" i="2" s="1"/>
  <c r="B8" i="6" l="1"/>
  <c r="C9" i="6"/>
  <c r="B9" i="6" s="1"/>
  <c r="B10" i="6" s="1"/>
  <c r="B11" i="6" s="1"/>
</calcChain>
</file>

<file path=xl/sharedStrings.xml><?xml version="1.0" encoding="utf-8"?>
<sst xmlns="http://schemas.openxmlformats.org/spreadsheetml/2006/main" count="132" uniqueCount="27">
  <si>
    <t>Sprint</t>
  </si>
  <si>
    <t>Burndown</t>
  </si>
  <si>
    <t>Velocity</t>
  </si>
  <si>
    <t>Burnup</t>
  </si>
  <si>
    <t>Total Points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</si>
  <si>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</si>
  <si>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</si>
  <si>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</si>
  <si>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</si>
  <si>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</si>
  <si>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</si>
  <si>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</si>
  <si>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</si>
  <si>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</si>
  <si>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</si>
  <si>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</si>
  <si>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</si>
  <si>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</si>
  <si>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</si>
  <si>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</si>
  <si>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</si>
  <si>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Net Changes</t>
  </si>
  <si>
    <t>Changes per Sprint</t>
  </si>
  <si>
    <t>Average Velocity</t>
  </si>
  <si>
    <t>Average Increase</t>
  </si>
  <si>
    <t>Projected Change</t>
  </si>
  <si>
    <t>Projected Burndown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</si>
</sst>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Basic Release Burndown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1 - Basic Burndown'!$C$1</c:f>
              <c:strCache>
                <c:ptCount val="1"/>
                <c:pt idx="0">
                  <c:v>Burndown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  <c:spPr>
              <a:pattFill prst="trellis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Ref>
              <c:f>'Figure 1 - Basic Burndown'!$A$2:$A$12</c:f>
              <c:strCache>
                <c:ptCount val="11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</c:strCache>
            </c:strRef>
          </c:cat>
          <c:val>
            <c:numRef>
              <c:f>'Figure 1 - Basic Burndown'!$C$2:$C$12</c:f>
              <c:numCache>
                <c:formatCode>General</c:formatCode>
                <c:ptCount val="11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94367608"/>
        <c:axId val="494359768"/>
      </c:barChart>
      <c:lineChart>
        <c:grouping val="standard"/>
        <c:varyColors val="0"/>
        <c:ser>
          <c:idx val="4"/>
          <c:order val="1"/>
          <c:tx>
            <c:strRef>
              <c:f>'Figure 1 - Basic Burndown'!$B$1</c:f>
              <c:strCache>
                <c:ptCount val="1"/>
                <c:pt idx="0">
                  <c:v>Projected Burndown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Pt>
            <c:idx val="0"/>
            <c:bubble3D val="0"/>
          </c:dPt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cat>
            <c:strRef>
              <c:f>'Figure 1 - Basic Burndown'!$A$2:$A$12</c:f>
              <c:strCache>
                <c:ptCount val="11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</c:strCache>
            </c:strRef>
          </c:cat>
          <c:val>
            <c:numRef>
              <c:f>'Figure 1 - Basic Burndown'!$B$2:$B$12</c:f>
              <c:numCache>
                <c:formatCode>General</c:formatCode>
                <c:ptCount val="11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50</c:v>
                </c:pt>
                <c:pt idx="8">
                  <c:v>31.25</c:v>
                </c:pt>
                <c:pt idx="9">
                  <c:v>12.5</c:v>
                </c:pt>
                <c:pt idx="1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367608"/>
        <c:axId val="494359768"/>
      </c:lineChart>
      <c:catAx>
        <c:axId val="494367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4359768"/>
        <c:crosses val="autoZero"/>
        <c:auto val="1"/>
        <c:lblAlgn val="ctr"/>
        <c:lblOffset val="100"/>
        <c:noMultiLvlLbl val="0"/>
      </c:catAx>
      <c:valAx>
        <c:axId val="49435976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94367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Release Burndown w/ Added Scope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2 - Added Scope'!$C$1</c:f>
              <c:strCache>
                <c:ptCount val="1"/>
                <c:pt idx="0">
                  <c:v>Burndown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  <c:spPr>
              <a:pattFill prst="trellis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Ref>
              <c:f>'Figure 2 - Added Scope'!$A$2:$A$13</c:f>
              <c:strCache>
                <c:ptCount val="12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'Figure 2 - Added Scope'!$C$2:$C$13</c:f>
              <c:numCache>
                <c:formatCode>General</c:formatCode>
                <c:ptCount val="12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147</c:v>
                </c:pt>
                <c:pt idx="4">
                  <c:v>130</c:v>
                </c:pt>
                <c:pt idx="5">
                  <c:v>111</c:v>
                </c:pt>
                <c:pt idx="6">
                  <c:v>92</c:v>
                </c:pt>
                <c:pt idx="7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00339136"/>
        <c:axId val="500351288"/>
      </c:barChart>
      <c:lineChart>
        <c:grouping val="standard"/>
        <c:varyColors val="0"/>
        <c:ser>
          <c:idx val="4"/>
          <c:order val="1"/>
          <c:tx>
            <c:strRef>
              <c:f>'Figure 2 - Added Scope'!$B$1</c:f>
              <c:strCache>
                <c:ptCount val="1"/>
                <c:pt idx="0">
                  <c:v>Projected Burndown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Pt>
            <c:idx val="0"/>
            <c:bubble3D val="0"/>
          </c:dPt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cat>
            <c:strRef>
              <c:f>'Figure 2 - Added Scope'!$A$2:$A$13</c:f>
              <c:strCache>
                <c:ptCount val="12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'Figure 2 - Added Scope'!$B$2:$B$13</c:f>
              <c:numCache>
                <c:formatCode>General</c:formatCode>
                <c:ptCount val="12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147</c:v>
                </c:pt>
                <c:pt idx="4">
                  <c:v>130</c:v>
                </c:pt>
                <c:pt idx="5">
                  <c:v>111</c:v>
                </c:pt>
                <c:pt idx="6">
                  <c:v>92</c:v>
                </c:pt>
                <c:pt idx="7">
                  <c:v>75</c:v>
                </c:pt>
                <c:pt idx="8">
                  <c:v>56.25</c:v>
                </c:pt>
                <c:pt idx="9">
                  <c:v>37.5</c:v>
                </c:pt>
                <c:pt idx="10">
                  <c:v>18.75</c:v>
                </c:pt>
                <c:pt idx="11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339136"/>
        <c:axId val="500351288"/>
      </c:lineChart>
      <c:catAx>
        <c:axId val="5003391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00351288"/>
        <c:crosses val="autoZero"/>
        <c:auto val="1"/>
        <c:lblAlgn val="ctr"/>
        <c:lblOffset val="100"/>
        <c:noMultiLvlLbl val="0"/>
      </c:catAx>
      <c:valAx>
        <c:axId val="5003512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5003391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Release Burndown w/ Change Dimension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3 - Change Dimension'!$C$1</c:f>
              <c:strCache>
                <c:ptCount val="1"/>
                <c:pt idx="0">
                  <c:v>Burndown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  <c:spPr>
              <a:pattFill prst="trellis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Ref>
              <c:f>'Figure 3 - Change Dimension'!$A$2:$A$13</c:f>
              <c:strCache>
                <c:ptCount val="12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'Figure 3 - Change Dimension'!$C$2:$C$13</c:f>
              <c:numCache>
                <c:formatCode>General</c:formatCode>
                <c:ptCount val="12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strRef>
              <c:f>'Figure 3 - Change Dimension'!$D$1</c:f>
              <c:strCache>
                <c:ptCount val="1"/>
                <c:pt idx="0">
                  <c:v>Net Changes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pattFill prst="trellis">
                <a:fgClr>
                  <a:srgbClr val="C00000"/>
                </a:fgClr>
                <a:bgClr>
                  <a:schemeClr val="bg1"/>
                </a:bgClr>
              </a:pattFill>
            </c:spPr>
          </c:dPt>
          <c:cat>
            <c:strRef>
              <c:f>'Figure 3 - Change Dimension'!$A$2:$A$13</c:f>
              <c:strCache>
                <c:ptCount val="12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'Figure 3 - Change Dimension'!$D$2:$D$13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-13</c:v>
                </c:pt>
                <c:pt idx="4">
                  <c:v>-16</c:v>
                </c:pt>
                <c:pt idx="5">
                  <c:v>-19</c:v>
                </c:pt>
                <c:pt idx="6">
                  <c:v>-22</c:v>
                </c:pt>
                <c:pt idx="7">
                  <c:v>-25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86979616"/>
        <c:axId val="486980008"/>
      </c:barChart>
      <c:lineChart>
        <c:grouping val="standard"/>
        <c:varyColors val="0"/>
        <c:ser>
          <c:idx val="4"/>
          <c:order val="2"/>
          <c:tx>
            <c:strRef>
              <c:f>'Figure 3 - Change Dimension'!$B$1</c:f>
              <c:strCache>
                <c:ptCount val="1"/>
                <c:pt idx="0">
                  <c:v>Projected Burndown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Pt>
            <c:idx val="0"/>
            <c:bubble3D val="0"/>
          </c:dPt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cat>
            <c:strRef>
              <c:f>'Figure 3 - Change Dimension'!$A$2:$A$13</c:f>
              <c:strCache>
                <c:ptCount val="12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'Figure 3 - Change Dimension'!$B$2:$B$13</c:f>
              <c:numCache>
                <c:formatCode>General</c:formatCode>
                <c:ptCount val="12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46</c:v>
                </c:pt>
                <c:pt idx="8">
                  <c:v>26.75</c:v>
                </c:pt>
                <c:pt idx="9">
                  <c:v>7.5</c:v>
                </c:pt>
                <c:pt idx="10">
                  <c:v>-11.75</c:v>
                </c:pt>
                <c:pt idx="11">
                  <c:v>-31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6979616"/>
        <c:axId val="486980008"/>
      </c:lineChart>
      <c:catAx>
        <c:axId val="4869796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86980008"/>
        <c:crosses val="autoZero"/>
        <c:auto val="1"/>
        <c:lblAlgn val="ctr"/>
        <c:lblOffset val="100"/>
        <c:noMultiLvlLbl val="0"/>
      </c:catAx>
      <c:valAx>
        <c:axId val="486980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869796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Release Burndown w/ Projected Change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4 - Projected Change'!$C$1</c:f>
              <c:strCache>
                <c:ptCount val="1"/>
                <c:pt idx="0">
                  <c:v>Burndown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  <c:spPr>
              <a:pattFill prst="trellis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Ref>
              <c:f>'Figure 4 - Projected Change'!$A$2:$A$14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4 - Projected Change'!$C$2:$C$14</c:f>
              <c:numCache>
                <c:formatCode>General</c:formatCode>
                <c:ptCount val="13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strRef>
              <c:f>'Figure 4 - Projected Change'!$D$1</c:f>
              <c:strCache>
                <c:ptCount val="1"/>
                <c:pt idx="0">
                  <c:v>Net Changes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pattFill prst="trellis">
                <a:fgClr>
                  <a:srgbClr val="C00000"/>
                </a:fgClr>
                <a:bgClr>
                  <a:schemeClr val="bg1"/>
                </a:bgClr>
              </a:pattFill>
            </c:spPr>
          </c:dPt>
          <c:cat>
            <c:strRef>
              <c:f>'Figure 4 - Projected Change'!$A$2:$A$14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4 - Projected Change'!$D$2:$D$14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-13</c:v>
                </c:pt>
                <c:pt idx="4">
                  <c:v>-16</c:v>
                </c:pt>
                <c:pt idx="5">
                  <c:v>-19</c:v>
                </c:pt>
                <c:pt idx="6">
                  <c:v>-22</c:v>
                </c:pt>
                <c:pt idx="7">
                  <c:v>-25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494368784"/>
        <c:axId val="494360944"/>
      </c:barChart>
      <c:lineChart>
        <c:grouping val="standard"/>
        <c:varyColors val="0"/>
        <c:ser>
          <c:idx val="4"/>
          <c:order val="2"/>
          <c:tx>
            <c:strRef>
              <c:f>'Figure 4 - Projected Change'!$B$1</c:f>
              <c:strCache>
                <c:ptCount val="1"/>
                <c:pt idx="0">
                  <c:v>Projected Burndown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Pt>
            <c:idx val="0"/>
            <c:bubble3D val="0"/>
          </c:dPt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cat>
            <c:strRef>
              <c:f>'Figure 4 - Projected Change'!$A$2:$A$14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4 - Projected Change'!$B$2:$B$14</c:f>
              <c:numCache>
                <c:formatCode>General</c:formatCode>
                <c:ptCount val="13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46</c:v>
                </c:pt>
                <c:pt idx="8">
                  <c:v>26.75</c:v>
                </c:pt>
                <c:pt idx="9">
                  <c:v>7.5</c:v>
                </c:pt>
                <c:pt idx="10">
                  <c:v>-11.75</c:v>
                </c:pt>
                <c:pt idx="11">
                  <c:v>-31</c:v>
                </c:pt>
                <c:pt idx="12">
                  <c:v>-50.25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'Figure 4 - Projected Change'!$I$1</c:f>
              <c:strCache>
                <c:ptCount val="1"/>
                <c:pt idx="0">
                  <c:v>Projected Change</c:v>
                </c:pt>
              </c:strCache>
            </c:strRef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dPt>
            <c:idx val="1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cat>
            <c:strRef>
              <c:f>'Figure 4 - Projected Change'!$A$2:$A$14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4 - Projected Change'!$I$2:$I$14</c:f>
              <c:numCache>
                <c:formatCode>General</c:formatCode>
                <c:ptCount val="13"/>
                <c:pt idx="3">
                  <c:v>-13</c:v>
                </c:pt>
                <c:pt idx="4">
                  <c:v>-16</c:v>
                </c:pt>
                <c:pt idx="5">
                  <c:v>-19</c:v>
                </c:pt>
                <c:pt idx="6">
                  <c:v>-22</c:v>
                </c:pt>
                <c:pt idx="7">
                  <c:v>-25</c:v>
                </c:pt>
                <c:pt idx="8">
                  <c:v>-30</c:v>
                </c:pt>
                <c:pt idx="9">
                  <c:v>-35</c:v>
                </c:pt>
                <c:pt idx="10">
                  <c:v>-40</c:v>
                </c:pt>
                <c:pt idx="11">
                  <c:v>-45</c:v>
                </c:pt>
                <c:pt idx="12">
                  <c:v>-50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368784"/>
        <c:axId val="494360944"/>
      </c:lineChart>
      <c:catAx>
        <c:axId val="4943687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94360944"/>
        <c:crosses val="autoZero"/>
        <c:auto val="1"/>
        <c:lblAlgn val="ctr"/>
        <c:lblOffset val="100"/>
        <c:noMultiLvlLbl val="0"/>
      </c:catAx>
      <c:valAx>
        <c:axId val="4943609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943687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Release Burndown w/ All Dimensions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5 - All Dimensions'!$C$1</c:f>
              <c:strCache>
                <c:ptCount val="1"/>
                <c:pt idx="0">
                  <c:v>Burndown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</c:spPr>
          <c:invertIfNegative val="0"/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  <c:spPr>
              <a:pattFill prst="trellis">
                <a:fgClr>
                  <a:schemeClr val="accent1">
                    <a:lumMod val="75000"/>
                  </a:schemeClr>
                </a:fgClr>
                <a:bgClr>
                  <a:schemeClr val="bg1"/>
                </a:bgClr>
              </a:pattFill>
            </c:spPr>
          </c:dPt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Dimensions'!$C$2:$C$14</c:f>
              <c:numCache>
                <c:formatCode>General</c:formatCode>
                <c:ptCount val="13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strRef>
              <c:f>'Figure 5 - All Dimensions'!$D$1</c:f>
              <c:strCache>
                <c:ptCount val="1"/>
                <c:pt idx="0">
                  <c:v>Net Changes</c:v>
                </c:pt>
              </c:strCache>
            </c:strRef>
          </c:tx>
          <c:invertIfNegative val="0"/>
          <c:dPt>
            <c:idx val="7"/>
            <c:invertIfNegative val="0"/>
            <c:bubble3D val="0"/>
            <c:spPr>
              <a:pattFill prst="trellis">
                <a:fgClr>
                  <a:srgbClr val="C00000"/>
                </a:fgClr>
                <a:bgClr>
                  <a:schemeClr val="bg1"/>
                </a:bgClr>
              </a:pattFill>
            </c:spPr>
          </c:dPt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Dimensions'!$D$2:$D$14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-13</c:v>
                </c:pt>
                <c:pt idx="4">
                  <c:v>-16</c:v>
                </c:pt>
                <c:pt idx="5">
                  <c:v>-19</c:v>
                </c:pt>
                <c:pt idx="6">
                  <c:v>-22</c:v>
                </c:pt>
                <c:pt idx="7">
                  <c:v>-25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658798224"/>
        <c:axId val="658799008"/>
      </c:barChart>
      <c:lineChart>
        <c:grouping val="standard"/>
        <c:varyColors val="0"/>
        <c:ser>
          <c:idx val="2"/>
          <c:order val="2"/>
          <c:tx>
            <c:strRef>
              <c:f>'Figure 5 - All Dimensions'!$E$1</c:f>
              <c:strCache>
                <c:ptCount val="1"/>
                <c:pt idx="0">
                  <c:v>Velocity</c:v>
                </c:pt>
              </c:strCache>
            </c:strRef>
          </c:tx>
          <c:marker>
            <c:symbol val="none"/>
          </c:marker>
          <c:dPt>
            <c:idx val="3"/>
            <c:bubble3D val="0"/>
            <c:spPr>
              <a:ln>
                <a:prstDash val="solid"/>
              </a:ln>
            </c:spPr>
          </c:dPt>
          <c:dPt>
            <c:idx val="4"/>
            <c:bubble3D val="0"/>
            <c:spPr>
              <a:ln>
                <a:prstDash val="solid"/>
              </a:ln>
            </c:spPr>
          </c:dPt>
          <c:dPt>
            <c:idx val="5"/>
            <c:bubble3D val="0"/>
            <c:spPr>
              <a:ln>
                <a:prstDash val="solid"/>
              </a:ln>
            </c:spPr>
          </c:dPt>
          <c:dPt>
            <c:idx val="6"/>
            <c:bubble3D val="0"/>
            <c:spPr>
              <a:ln>
                <a:prstDash val="solid"/>
              </a:ln>
            </c:spPr>
          </c:dPt>
          <c:dPt>
            <c:idx val="7"/>
            <c:bubble3D val="0"/>
            <c:spPr>
              <a:ln>
                <a:prstDash val="sysDot"/>
              </a:ln>
            </c:spPr>
          </c:dPt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Dimensions'!$E$2:$E$14</c:f>
              <c:numCache>
                <c:formatCode>General</c:formatCode>
                <c:ptCount val="13"/>
                <c:pt idx="0">
                  <c:v>14</c:v>
                </c:pt>
                <c:pt idx="1">
                  <c:v>18</c:v>
                </c:pt>
                <c:pt idx="2">
                  <c:v>20</c:v>
                </c:pt>
                <c:pt idx="3">
                  <c:v>14</c:v>
                </c:pt>
                <c:pt idx="4">
                  <c:v>20</c:v>
                </c:pt>
                <c:pt idx="5">
                  <c:v>22</c:v>
                </c:pt>
                <c:pt idx="6">
                  <c:v>22</c:v>
                </c:pt>
                <c:pt idx="7">
                  <c:v>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'Figure 5 - All Dimensions'!$F$1</c:f>
              <c:strCache>
                <c:ptCount val="1"/>
                <c:pt idx="0">
                  <c:v>Burnup</c:v>
                </c:pt>
              </c:strCache>
            </c:strRef>
          </c:tx>
          <c:marker>
            <c:symbol val="none"/>
          </c:marker>
          <c:dPt>
            <c:idx val="3"/>
            <c:bubble3D val="0"/>
            <c:spPr>
              <a:ln>
                <a:prstDash val="solid"/>
              </a:ln>
            </c:spPr>
          </c:dPt>
          <c:dPt>
            <c:idx val="4"/>
            <c:bubble3D val="0"/>
            <c:spPr>
              <a:ln>
                <a:prstDash val="solid"/>
              </a:ln>
            </c:spPr>
          </c:dPt>
          <c:dPt>
            <c:idx val="5"/>
            <c:bubble3D val="0"/>
            <c:spPr>
              <a:ln>
                <a:prstDash val="solid"/>
              </a:ln>
            </c:spPr>
          </c:dPt>
          <c:dPt>
            <c:idx val="6"/>
            <c:bubble3D val="0"/>
            <c:spPr>
              <a:ln>
                <a:prstDash val="solid"/>
              </a:ln>
            </c:spPr>
          </c:dPt>
          <c:dPt>
            <c:idx val="7"/>
            <c:bubble3D val="0"/>
            <c:spPr>
              <a:ln>
                <a:prstDash val="sysDot"/>
              </a:ln>
            </c:spPr>
          </c:dPt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Dimensions'!$F$2:$F$14</c:f>
              <c:numCache>
                <c:formatCode>General</c:formatCode>
                <c:ptCount val="13"/>
                <c:pt idx="0">
                  <c:v>14</c:v>
                </c:pt>
                <c:pt idx="1">
                  <c:v>32</c:v>
                </c:pt>
                <c:pt idx="2">
                  <c:v>52</c:v>
                </c:pt>
                <c:pt idx="3">
                  <c:v>66</c:v>
                </c:pt>
                <c:pt idx="4">
                  <c:v>86</c:v>
                </c:pt>
                <c:pt idx="5">
                  <c:v>108</c:v>
                </c:pt>
                <c:pt idx="6">
                  <c:v>130</c:v>
                </c:pt>
                <c:pt idx="7">
                  <c:v>154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'Figure 5 - All Dimensions'!$B$1</c:f>
              <c:strCache>
                <c:ptCount val="1"/>
                <c:pt idx="0">
                  <c:v>Projected Burndown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  <a:prstDash val="sysDot"/>
            </a:ln>
          </c:spPr>
          <c:marker>
            <c:symbol val="none"/>
          </c:marker>
          <c:dPt>
            <c:idx val="0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dPt>
            <c:idx val="1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dPt>
            <c:idx val="8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dPt>
            <c:idx val="9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dPt>
            <c:idx val="10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dPt>
            <c:idx val="11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dPt>
            <c:idx val="12"/>
            <c:bubble3D val="0"/>
            <c:spPr>
              <a:ln>
                <a:solidFill>
                  <a:schemeClr val="accent1">
                    <a:lumMod val="75000"/>
                  </a:schemeClr>
                </a:solidFill>
                <a:prstDash val="sysDot"/>
              </a:ln>
            </c:spPr>
          </c:dPt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Dimensions'!$B$2:$B$14</c:f>
              <c:numCache>
                <c:formatCode>General</c:formatCode>
                <c:ptCount val="13"/>
                <c:pt idx="0">
                  <c:v>186</c:v>
                </c:pt>
                <c:pt idx="1">
                  <c:v>168</c:v>
                </c:pt>
                <c:pt idx="2">
                  <c:v>148</c:v>
                </c:pt>
                <c:pt idx="3">
                  <c:v>134</c:v>
                </c:pt>
                <c:pt idx="4">
                  <c:v>114</c:v>
                </c:pt>
                <c:pt idx="5">
                  <c:v>92</c:v>
                </c:pt>
                <c:pt idx="6">
                  <c:v>70</c:v>
                </c:pt>
                <c:pt idx="7">
                  <c:v>46</c:v>
                </c:pt>
                <c:pt idx="8">
                  <c:v>26.75</c:v>
                </c:pt>
                <c:pt idx="9">
                  <c:v>7.5</c:v>
                </c:pt>
                <c:pt idx="10">
                  <c:v>-11.75</c:v>
                </c:pt>
                <c:pt idx="11">
                  <c:v>-31</c:v>
                </c:pt>
                <c:pt idx="12">
                  <c:v>-50.25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'Figure 5 - All Dimensions'!$G$1</c:f>
              <c:strCache>
                <c:ptCount val="1"/>
                <c:pt idx="0">
                  <c:v>Total Points</c:v>
                </c:pt>
              </c:strCache>
            </c:strRef>
          </c:tx>
          <c:marker>
            <c:symbol val="none"/>
          </c:marker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Dimensions'!$G$2:$G$14</c:f>
              <c:numCache>
                <c:formatCode>General</c:formatCode>
                <c:ptCount val="1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213</c:v>
                </c:pt>
                <c:pt idx="4">
                  <c:v>216</c:v>
                </c:pt>
                <c:pt idx="5">
                  <c:v>219</c:v>
                </c:pt>
                <c:pt idx="6">
                  <c:v>222</c:v>
                </c:pt>
                <c:pt idx="7">
                  <c:v>225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'Figure 5 - All Dimensions'!$I$1</c:f>
              <c:strCache>
                <c:ptCount val="1"/>
                <c:pt idx="0">
                  <c:v>Projected Change</c:v>
                </c:pt>
              </c:strCache>
            </c:strRef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dPt>
            <c:idx val="1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2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3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4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5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dPt>
            <c:idx val="6"/>
            <c:bubble3D val="0"/>
            <c:spPr>
              <a:ln>
                <a:solidFill>
                  <a:schemeClr val="accent2"/>
                </a:solidFill>
                <a:prstDash val="solid"/>
              </a:ln>
            </c:spPr>
          </c:dPt>
          <c:cat>
            <c:strRef>
              <c:f>'Figure 5 - All Dimensions'!$A$2:$A$14</c:f>
              <c:strCache>
                <c:ptCount val="13"/>
                <c:pt idx="0">
                  <c:v>01</c:v>
                </c:pt>
                <c:pt idx="1">
                  <c:v>02</c:v>
                </c:pt>
                <c:pt idx="2">
                  <c:v>03</c:v>
                </c:pt>
                <c:pt idx="3">
                  <c:v>04</c:v>
                </c:pt>
                <c:pt idx="4">
                  <c:v>05</c:v>
                </c:pt>
                <c:pt idx="5">
                  <c:v>06</c:v>
                </c:pt>
                <c:pt idx="6">
                  <c:v>07</c:v>
                </c:pt>
                <c:pt idx="7">
                  <c:v>08</c:v>
                </c:pt>
                <c:pt idx="8">
                  <c:v>09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</c:strCache>
            </c:strRef>
          </c:cat>
          <c:val>
            <c:numRef>
              <c:f>'Figure 5 - All Dimensions'!$I$2:$I$14</c:f>
              <c:numCache>
                <c:formatCode>General</c:formatCode>
                <c:ptCount val="13"/>
                <c:pt idx="3">
                  <c:v>-13</c:v>
                </c:pt>
                <c:pt idx="4">
                  <c:v>-16</c:v>
                </c:pt>
                <c:pt idx="5">
                  <c:v>-19</c:v>
                </c:pt>
                <c:pt idx="6">
                  <c:v>-22</c:v>
                </c:pt>
                <c:pt idx="7">
                  <c:v>-25</c:v>
                </c:pt>
                <c:pt idx="8">
                  <c:v>-30</c:v>
                </c:pt>
                <c:pt idx="9">
                  <c:v>-35</c:v>
                </c:pt>
                <c:pt idx="10">
                  <c:v>-40</c:v>
                </c:pt>
                <c:pt idx="11">
                  <c:v>-45</c:v>
                </c:pt>
                <c:pt idx="12">
                  <c:v>-50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798224"/>
        <c:axId val="658799008"/>
      </c:lineChart>
      <c:catAx>
        <c:axId val="6587982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58799008"/>
        <c:crosses val="autoZero"/>
        <c:auto val="1"/>
        <c:lblAlgn val="ctr"/>
        <c:lblOffset val="100"/>
        <c:noMultiLvlLbl val="0"/>
      </c:catAx>
      <c:valAx>
        <c:axId val="65879900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65879822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2</xdr:row>
      <xdr:rowOff>104774</xdr:rowOff>
    </xdr:from>
    <xdr:to>
      <xdr:col>19</xdr:col>
      <xdr:colOff>276225</xdr:colOff>
      <xdr:row>25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2</xdr:row>
      <xdr:rowOff>104774</xdr:rowOff>
    </xdr:from>
    <xdr:to>
      <xdr:col>19</xdr:col>
      <xdr:colOff>276225</xdr:colOff>
      <xdr:row>25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323850</xdr:colOff>
      <xdr:row>2</xdr:row>
      <xdr:rowOff>104774</xdr:rowOff>
    </xdr:from>
    <xdr:to>
      <xdr:col>19</xdr:col>
      <xdr:colOff>276225</xdr:colOff>
      <xdr:row>25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2</xdr:row>
      <xdr:rowOff>104774</xdr:rowOff>
    </xdr:from>
    <xdr:to>
      <xdr:col>20</xdr:col>
      <xdr:colOff>276225</xdr:colOff>
      <xdr:row>25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2</xdr:row>
      <xdr:rowOff>104774</xdr:rowOff>
    </xdr:from>
    <xdr:to>
      <xdr:col>20</xdr:col>
      <xdr:colOff>276225</xdr:colOff>
      <xdr:row>25</xdr:row>
      <xdr:rowOff>171449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y.itwwelds.com/sites/Parts/EUED/EPROJ/LVARC/DOCS/Project%20Documents/TFS%20Product%20Backl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lication"/>
      <sheetName val="App Team Metrics"/>
      <sheetName val="VSTS_ValidationWS_1"/>
      <sheetName val="Mech Elec Embed"/>
      <sheetName val="Embedded Team Metrics"/>
      <sheetName val="Embedded Workspace"/>
      <sheetName val="Mech, Elec Team Metrics"/>
      <sheetName val="Mech Elec Workspace"/>
      <sheetName val="ETC"/>
    </sheetNames>
    <sheetDataSet>
      <sheetData sheetId="0" refreshError="1"/>
      <sheetData sheetId="1">
        <row r="1">
          <cell r="B1" t="str">
            <v>Projected</v>
          </cell>
        </row>
      </sheetData>
      <sheetData sheetId="2">
        <row r="1">
          <cell r="AY1" t="str">
            <v>Bug</v>
          </cell>
          <cell r="AZ1" t="str">
            <v>\</v>
          </cell>
          <cell r="BA1" t="str">
            <v>\</v>
          </cell>
          <cell r="BK1" t="str">
            <v>Bug</v>
          </cell>
          <cell r="BL1" t="str">
            <v>\</v>
          </cell>
          <cell r="BM1" t="str">
            <v>\</v>
          </cell>
          <cell r="BW1" t="str">
            <v>Bug</v>
          </cell>
          <cell r="BX1" t="str">
            <v>\</v>
          </cell>
          <cell r="BY1" t="str">
            <v>\</v>
          </cell>
        </row>
        <row r="2">
          <cell r="AY2" t="str">
            <v>Impediment</v>
          </cell>
          <cell r="AZ2" t="str">
            <v>\Application</v>
          </cell>
          <cell r="BA2" t="str">
            <v>\Release 1</v>
          </cell>
          <cell r="BK2" t="str">
            <v>Impediment</v>
          </cell>
          <cell r="BL2" t="str">
            <v>\Application</v>
          </cell>
          <cell r="BM2" t="str">
            <v>\Release 1</v>
          </cell>
          <cell r="BW2" t="str">
            <v>Impediment</v>
          </cell>
          <cell r="BX2" t="str">
            <v>\Application</v>
          </cell>
          <cell r="BY2" t="str">
            <v>\Release 1</v>
          </cell>
        </row>
        <row r="3">
          <cell r="AY3" t="str">
            <v>Product Backlog Item</v>
          </cell>
          <cell r="AZ3" t="str">
            <v>\Mechanical_Electrical_Embeded</v>
          </cell>
          <cell r="BA3" t="str">
            <v>\Release 1\Sprint 01</v>
          </cell>
          <cell r="BK3" t="str">
            <v>Product Backlog Item</v>
          </cell>
          <cell r="BL3" t="str">
            <v>\Mechanical_Electrical_Embeded</v>
          </cell>
          <cell r="BM3" t="str">
            <v>\Release 1\Sprint 01</v>
          </cell>
          <cell r="BW3" t="str">
            <v>Product Backlog Item</v>
          </cell>
          <cell r="BX3" t="str">
            <v>\Mechanical_Electrical_Embeded</v>
          </cell>
          <cell r="BY3" t="str">
            <v>\Release 1\Sprint 01</v>
          </cell>
        </row>
        <row r="4">
          <cell r="AY4" t="str">
            <v>Shared Steps</v>
          </cell>
          <cell r="AZ4" t="str">
            <v>\Mechanical_Electrical_Embeded\Electrical</v>
          </cell>
          <cell r="BK4" t="str">
            <v>Shared Steps</v>
          </cell>
          <cell r="BL4" t="str">
            <v>\Mechanical_Electrical_Embeded\Electrical</v>
          </cell>
          <cell r="BW4" t="str">
            <v>Shared Steps</v>
          </cell>
          <cell r="BX4" t="str">
            <v>\Mechanical_Electrical_Embeded\Electrical</v>
          </cell>
        </row>
        <row r="5">
          <cell r="AY5" t="str">
            <v>Sprint</v>
          </cell>
          <cell r="AZ5" t="str">
            <v>\Mechanical_Electrical_Embeded\Embedded</v>
          </cell>
          <cell r="BK5" t="str">
            <v>Sprint</v>
          </cell>
          <cell r="BL5" t="str">
            <v>\Mechanical_Electrical_Embeded\Embedded</v>
          </cell>
          <cell r="BW5" t="str">
            <v>Sprint</v>
          </cell>
          <cell r="BX5" t="str">
            <v>\Mechanical_Electrical_Embeded\Embedded</v>
          </cell>
        </row>
        <row r="6">
          <cell r="AY6" t="str">
            <v>Task</v>
          </cell>
          <cell r="AZ6" t="str">
            <v>\Mechanical_Electrical_Embeded\Mechanical</v>
          </cell>
          <cell r="BK6" t="str">
            <v>Task</v>
          </cell>
          <cell r="BL6" t="str">
            <v>\Mechanical_Electrical_Embeded\Mechanical</v>
          </cell>
          <cell r="BW6" t="str">
            <v>Task</v>
          </cell>
          <cell r="BX6" t="str">
            <v>\Mechanical_Electrical_Embeded\Mechanical</v>
          </cell>
        </row>
        <row r="7">
          <cell r="AY7" t="str">
            <v>Test Case</v>
          </cell>
          <cell r="AZ7" t="str">
            <v>\Other</v>
          </cell>
          <cell r="BK7" t="str">
            <v>Test Case</v>
          </cell>
          <cell r="BL7" t="str">
            <v>\Other</v>
          </cell>
          <cell r="BW7" t="str">
            <v>Test Case</v>
          </cell>
          <cell r="BX7" t="str">
            <v>\Other</v>
          </cell>
        </row>
        <row r="8">
          <cell r="AY8" t="str">
            <v>all_VSTS_109c7264_d38f_4901_81a2_59d65d576ace_System.WorkItemType</v>
          </cell>
          <cell r="AZ8" t="str">
            <v>\Other\Business Development</v>
          </cell>
          <cell r="BK8" t="str">
            <v>all_VSTS_64d81651_db6f_4c47_8476_09053cf8d5ae_System.WorkItemType</v>
          </cell>
          <cell r="BL8" t="str">
            <v>\Other\Business Development</v>
          </cell>
          <cell r="BW8" t="str">
            <v>all_VSTS_0045b757_e3c2_4691_8151_d4b5e281881d_System.WorkItemType</v>
          </cell>
          <cell r="BX8" t="str">
            <v>\Other\Business Development</v>
          </cell>
        </row>
        <row r="9">
          <cell r="AZ9" t="str">
            <v>\Other\Curriculum</v>
          </cell>
          <cell r="BL9" t="str">
            <v>\Other\Curriculum</v>
          </cell>
          <cell r="BX9" t="str">
            <v>\Other\Curriculum</v>
          </cell>
        </row>
        <row r="10">
          <cell r="AZ10" t="str">
            <v>all_VSTS_109c7264_d38f_4901_81a2_59d65d576ace_System.AreaPath</v>
          </cell>
          <cell r="BL10" t="str">
            <v>all_VSTS_64d81651_db6f_4c47_8476_09053cf8d5ae_System.AreaPath</v>
          </cell>
          <cell r="BX10" t="str">
            <v>all_VSTS_0045b757_e3c2_4691_8151_d4b5e281881d_System.AreaPath</v>
          </cell>
        </row>
      </sheetData>
      <sheetData sheetId="3" refreshError="1"/>
      <sheetData sheetId="4">
        <row r="1">
          <cell r="B1" t="str">
            <v>Projected</v>
          </cell>
        </row>
      </sheetData>
      <sheetData sheetId="5" refreshError="1"/>
      <sheetData sheetId="6">
        <row r="1">
          <cell r="B1" t="str">
            <v>Projected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Normal="100" workbookViewId="0">
      <selection activeCell="F14" sqref="F14"/>
    </sheetView>
  </sheetViews>
  <sheetFormatPr defaultRowHeight="15" x14ac:dyDescent="0.25"/>
  <cols>
    <col min="3" max="3" width="10.140625" bestFit="1" customWidth="1"/>
    <col min="4" max="4" width="10.140625" customWidth="1"/>
  </cols>
  <sheetData>
    <row r="1" spans="1:8" x14ac:dyDescent="0.25">
      <c r="A1" t="s">
        <v>0</v>
      </c>
      <c r="B1" t="s">
        <v>26</v>
      </c>
      <c r="C1" t="s">
        <v>1</v>
      </c>
      <c r="D1" t="s">
        <v>21</v>
      </c>
      <c r="E1" t="s">
        <v>2</v>
      </c>
      <c r="F1" t="s">
        <v>3</v>
      </c>
      <c r="G1" t="s">
        <v>4</v>
      </c>
      <c r="H1" t="s">
        <v>22</v>
      </c>
    </row>
    <row r="2" spans="1:8" x14ac:dyDescent="0.25">
      <c r="A2" s="1" t="s">
        <v>5</v>
      </c>
      <c r="B2" s="1">
        <f t="shared" ref="B2:B8" si="0">C2</f>
        <v>186</v>
      </c>
      <c r="C2">
        <f>G2-E2+H2</f>
        <v>186</v>
      </c>
      <c r="D2">
        <f>H2</f>
        <v>0</v>
      </c>
      <c r="E2">
        <v>14</v>
      </c>
      <c r="F2">
        <f>E2</f>
        <v>14</v>
      </c>
      <c r="G2">
        <v>200</v>
      </c>
    </row>
    <row r="3" spans="1:8" x14ac:dyDescent="0.25">
      <c r="A3" s="1" t="s">
        <v>6</v>
      </c>
      <c r="B3" s="1">
        <f t="shared" si="0"/>
        <v>168</v>
      </c>
      <c r="C3">
        <f>C2-E3+H3</f>
        <v>168</v>
      </c>
      <c r="D3">
        <f>D2-H3</f>
        <v>0</v>
      </c>
      <c r="E3">
        <v>18</v>
      </c>
      <c r="F3">
        <f t="shared" ref="F3:F9" si="1">F2+E3</f>
        <v>32</v>
      </c>
      <c r="G3">
        <f>G2+H3</f>
        <v>200</v>
      </c>
    </row>
    <row r="4" spans="1:8" x14ac:dyDescent="0.25">
      <c r="A4" s="1" t="s">
        <v>7</v>
      </c>
      <c r="B4" s="1">
        <f t="shared" si="0"/>
        <v>148</v>
      </c>
      <c r="C4">
        <f>C3-E4+H4</f>
        <v>148</v>
      </c>
      <c r="D4">
        <f>D3-H4</f>
        <v>0</v>
      </c>
      <c r="E4">
        <v>20</v>
      </c>
      <c r="F4">
        <f t="shared" si="1"/>
        <v>52</v>
      </c>
      <c r="G4">
        <f>G3+H4</f>
        <v>200</v>
      </c>
    </row>
    <row r="5" spans="1:8" x14ac:dyDescent="0.25">
      <c r="A5" s="1" t="s">
        <v>8</v>
      </c>
      <c r="B5" s="1">
        <f t="shared" si="0"/>
        <v>134</v>
      </c>
      <c r="C5">
        <f>C4-E5+H5</f>
        <v>134</v>
      </c>
      <c r="D5">
        <f>D4-H5</f>
        <v>0</v>
      </c>
      <c r="E5">
        <v>14</v>
      </c>
      <c r="F5">
        <f t="shared" si="1"/>
        <v>66</v>
      </c>
      <c r="G5">
        <f>G4+H5</f>
        <v>200</v>
      </c>
    </row>
    <row r="6" spans="1:8" x14ac:dyDescent="0.25">
      <c r="A6" s="1" t="s">
        <v>9</v>
      </c>
      <c r="B6" s="1">
        <f t="shared" si="0"/>
        <v>114</v>
      </c>
      <c r="C6">
        <f>C5-E6+H6</f>
        <v>114</v>
      </c>
      <c r="D6">
        <f>D5-H6</f>
        <v>0</v>
      </c>
      <c r="E6">
        <v>20</v>
      </c>
      <c r="F6">
        <f t="shared" si="1"/>
        <v>86</v>
      </c>
      <c r="G6">
        <f>G5+H6</f>
        <v>200</v>
      </c>
    </row>
    <row r="7" spans="1:8" x14ac:dyDescent="0.25">
      <c r="A7" s="1" t="s">
        <v>10</v>
      </c>
      <c r="B7" s="1">
        <f t="shared" si="0"/>
        <v>92</v>
      </c>
      <c r="C7">
        <f>C6-E7+H7</f>
        <v>92</v>
      </c>
      <c r="D7">
        <f>D6-H7</f>
        <v>0</v>
      </c>
      <c r="E7">
        <v>22</v>
      </c>
      <c r="F7">
        <f t="shared" si="1"/>
        <v>108</v>
      </c>
      <c r="G7">
        <f>G6+H7</f>
        <v>200</v>
      </c>
    </row>
    <row r="8" spans="1:8" x14ac:dyDescent="0.25">
      <c r="A8" s="1" t="s">
        <v>11</v>
      </c>
      <c r="B8" s="1">
        <f t="shared" si="0"/>
        <v>70</v>
      </c>
      <c r="C8">
        <f>C7-E8+H8</f>
        <v>70</v>
      </c>
      <c r="D8">
        <f>D7-H8</f>
        <v>0</v>
      </c>
      <c r="E8">
        <v>22</v>
      </c>
      <c r="F8">
        <f t="shared" si="1"/>
        <v>130</v>
      </c>
      <c r="G8">
        <f>G7+H8</f>
        <v>200</v>
      </c>
    </row>
    <row r="9" spans="1:8" x14ac:dyDescent="0.25">
      <c r="A9" s="1" t="s">
        <v>12</v>
      </c>
      <c r="B9" s="1">
        <f>C9</f>
        <v>50</v>
      </c>
      <c r="C9">
        <f>C8-E9+H9</f>
        <v>50</v>
      </c>
      <c r="D9">
        <f>D8-H9</f>
        <v>0</v>
      </c>
      <c r="E9">
        <v>20</v>
      </c>
      <c r="F9">
        <f t="shared" si="1"/>
        <v>150</v>
      </c>
      <c r="G9">
        <f>G8+H9</f>
        <v>200</v>
      </c>
    </row>
    <row r="10" spans="1:8" x14ac:dyDescent="0.25">
      <c r="A10" s="1" t="s">
        <v>13</v>
      </c>
      <c r="B10" s="1">
        <f>B9-$C$21</f>
        <v>31.25</v>
      </c>
    </row>
    <row r="11" spans="1:8" x14ac:dyDescent="0.25">
      <c r="A11" s="1" t="s">
        <v>14</v>
      </c>
      <c r="B11" s="1">
        <f>B10-$C$21</f>
        <v>12.5</v>
      </c>
    </row>
    <row r="12" spans="1:8" x14ac:dyDescent="0.25">
      <c r="A12" s="1" t="s">
        <v>15</v>
      </c>
      <c r="B12" s="1">
        <v>0</v>
      </c>
    </row>
    <row r="13" spans="1:8" x14ac:dyDescent="0.25">
      <c r="A13" s="1" t="s">
        <v>16</v>
      </c>
      <c r="B13" s="1"/>
    </row>
    <row r="14" spans="1:8" x14ac:dyDescent="0.25">
      <c r="A14" s="1" t="s">
        <v>17</v>
      </c>
      <c r="B14" s="1"/>
    </row>
    <row r="15" spans="1:8" x14ac:dyDescent="0.25">
      <c r="A15" s="1" t="s">
        <v>18</v>
      </c>
      <c r="B15" s="1"/>
    </row>
    <row r="16" spans="1:8" x14ac:dyDescent="0.25">
      <c r="A16" s="1" t="s">
        <v>19</v>
      </c>
      <c r="B16" s="1"/>
    </row>
    <row r="17" spans="1:3" x14ac:dyDescent="0.25">
      <c r="A17" s="1" t="s">
        <v>20</v>
      </c>
      <c r="B17" s="1"/>
    </row>
    <row r="18" spans="1:3" x14ac:dyDescent="0.25">
      <c r="A18" s="1"/>
      <c r="B18" s="1"/>
    </row>
    <row r="21" spans="1:3" x14ac:dyDescent="0.25">
      <c r="A21" t="s">
        <v>23</v>
      </c>
      <c r="C21">
        <f>AVERAGE(E2:E9)</f>
        <v>18.75</v>
      </c>
    </row>
    <row r="23" spans="1:3" x14ac:dyDescent="0.25">
      <c r="A23" t="s">
        <v>24</v>
      </c>
      <c r="C23" t="e">
        <f>AVERAGE(H2:H9)</f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H19" sqref="H19"/>
    </sheetView>
  </sheetViews>
  <sheetFormatPr defaultRowHeight="15" x14ac:dyDescent="0.25"/>
  <cols>
    <col min="3" max="3" width="10.140625" bestFit="1" customWidth="1"/>
    <col min="4" max="4" width="10.140625" customWidth="1"/>
  </cols>
  <sheetData>
    <row r="1" spans="1:8" x14ac:dyDescent="0.25">
      <c r="A1" t="s">
        <v>0</v>
      </c>
      <c r="B1" t="s">
        <v>26</v>
      </c>
      <c r="C1" t="s">
        <v>1</v>
      </c>
      <c r="D1" t="s">
        <v>21</v>
      </c>
      <c r="E1" t="s">
        <v>2</v>
      </c>
      <c r="F1" t="s">
        <v>3</v>
      </c>
      <c r="G1" t="s">
        <v>4</v>
      </c>
      <c r="H1" t="s">
        <v>22</v>
      </c>
    </row>
    <row r="2" spans="1:8" x14ac:dyDescent="0.25">
      <c r="A2" s="1" t="s">
        <v>5</v>
      </c>
      <c r="B2" s="1">
        <f t="shared" ref="B2:B8" si="0">C2</f>
        <v>186</v>
      </c>
      <c r="C2">
        <f>G2-E2+H2</f>
        <v>186</v>
      </c>
      <c r="D2">
        <f>H2</f>
        <v>0</v>
      </c>
      <c r="E2">
        <v>14</v>
      </c>
      <c r="F2">
        <f>E2</f>
        <v>14</v>
      </c>
      <c r="G2">
        <v>200</v>
      </c>
    </row>
    <row r="3" spans="1:8" x14ac:dyDescent="0.25">
      <c r="A3" s="1" t="s">
        <v>6</v>
      </c>
      <c r="B3" s="1">
        <f t="shared" si="0"/>
        <v>168</v>
      </c>
      <c r="C3">
        <f>C2-E3+H3</f>
        <v>168</v>
      </c>
      <c r="D3">
        <f>D2-H3</f>
        <v>0</v>
      </c>
      <c r="E3">
        <v>18</v>
      </c>
      <c r="F3">
        <f t="shared" ref="F3:F9" si="1">F2+E3</f>
        <v>32</v>
      </c>
      <c r="G3">
        <f>G2+H3</f>
        <v>200</v>
      </c>
    </row>
    <row r="4" spans="1:8" x14ac:dyDescent="0.25">
      <c r="A4" s="1" t="s">
        <v>7</v>
      </c>
      <c r="B4" s="1">
        <f t="shared" si="0"/>
        <v>148</v>
      </c>
      <c r="C4">
        <f>C3-E4+H4</f>
        <v>148</v>
      </c>
      <c r="D4">
        <f>D3-H4</f>
        <v>0</v>
      </c>
      <c r="E4">
        <v>20</v>
      </c>
      <c r="F4">
        <f t="shared" si="1"/>
        <v>52</v>
      </c>
      <c r="G4">
        <f>G3+H4</f>
        <v>200</v>
      </c>
    </row>
    <row r="5" spans="1:8" x14ac:dyDescent="0.25">
      <c r="A5" s="1" t="s">
        <v>8</v>
      </c>
      <c r="B5" s="1">
        <f t="shared" si="0"/>
        <v>147</v>
      </c>
      <c r="C5">
        <f>C4-E5+H5</f>
        <v>147</v>
      </c>
      <c r="D5">
        <f>D4-H5</f>
        <v>-13</v>
      </c>
      <c r="E5">
        <v>14</v>
      </c>
      <c r="F5">
        <f t="shared" si="1"/>
        <v>66</v>
      </c>
      <c r="G5">
        <f>G4+H5</f>
        <v>213</v>
      </c>
      <c r="H5">
        <v>13</v>
      </c>
    </row>
    <row r="6" spans="1:8" x14ac:dyDescent="0.25">
      <c r="A6" s="1" t="s">
        <v>9</v>
      </c>
      <c r="B6" s="1">
        <f t="shared" si="0"/>
        <v>130</v>
      </c>
      <c r="C6">
        <f>C5-E6+H6</f>
        <v>130</v>
      </c>
      <c r="D6">
        <f>D5-H6</f>
        <v>-16</v>
      </c>
      <c r="E6">
        <v>20</v>
      </c>
      <c r="F6">
        <f t="shared" si="1"/>
        <v>86</v>
      </c>
      <c r="G6">
        <f>G5+H6</f>
        <v>216</v>
      </c>
      <c r="H6">
        <v>3</v>
      </c>
    </row>
    <row r="7" spans="1:8" x14ac:dyDescent="0.25">
      <c r="A7" s="1" t="s">
        <v>10</v>
      </c>
      <c r="B7" s="1">
        <f t="shared" si="0"/>
        <v>111</v>
      </c>
      <c r="C7">
        <f>C6-E7+H7</f>
        <v>111</v>
      </c>
      <c r="D7">
        <f>D6-H7</f>
        <v>-19</v>
      </c>
      <c r="E7">
        <v>22</v>
      </c>
      <c r="F7">
        <f t="shared" si="1"/>
        <v>108</v>
      </c>
      <c r="G7">
        <f>G6+H7</f>
        <v>219</v>
      </c>
      <c r="H7">
        <v>3</v>
      </c>
    </row>
    <row r="8" spans="1:8" x14ac:dyDescent="0.25">
      <c r="A8" s="1" t="s">
        <v>11</v>
      </c>
      <c r="B8" s="1">
        <f t="shared" si="0"/>
        <v>92</v>
      </c>
      <c r="C8">
        <f>C7-E8+H8</f>
        <v>92</v>
      </c>
      <c r="D8">
        <f>D7-H8</f>
        <v>-22</v>
      </c>
      <c r="E8">
        <v>22</v>
      </c>
      <c r="F8">
        <f t="shared" si="1"/>
        <v>130</v>
      </c>
      <c r="G8">
        <f>G7+H8</f>
        <v>222</v>
      </c>
      <c r="H8">
        <v>3</v>
      </c>
    </row>
    <row r="9" spans="1:8" x14ac:dyDescent="0.25">
      <c r="A9" s="1" t="s">
        <v>12</v>
      </c>
      <c r="B9" s="1">
        <f>C9</f>
        <v>75</v>
      </c>
      <c r="C9">
        <f>C8-E9+H9</f>
        <v>75</v>
      </c>
      <c r="D9">
        <f>D8-H9</f>
        <v>-25</v>
      </c>
      <c r="E9">
        <v>20</v>
      </c>
      <c r="F9">
        <f t="shared" si="1"/>
        <v>150</v>
      </c>
      <c r="G9">
        <f>G8+H9</f>
        <v>225</v>
      </c>
      <c r="H9">
        <v>3</v>
      </c>
    </row>
    <row r="10" spans="1:8" x14ac:dyDescent="0.25">
      <c r="A10" s="1" t="s">
        <v>13</v>
      </c>
      <c r="B10" s="1">
        <f>B9-$C$21</f>
        <v>56.25</v>
      </c>
    </row>
    <row r="11" spans="1:8" x14ac:dyDescent="0.25">
      <c r="A11" s="1" t="s">
        <v>14</v>
      </c>
      <c r="B11" s="1">
        <f>B10-$C$21</f>
        <v>37.5</v>
      </c>
    </row>
    <row r="12" spans="1:8" x14ac:dyDescent="0.25">
      <c r="A12" s="1" t="s">
        <v>15</v>
      </c>
      <c r="B12" s="1">
        <f>B11-$C$21</f>
        <v>18.75</v>
      </c>
    </row>
    <row r="13" spans="1:8" x14ac:dyDescent="0.25">
      <c r="A13" s="1" t="s">
        <v>16</v>
      </c>
      <c r="B13" s="1">
        <f>B12-$C$21</f>
        <v>0</v>
      </c>
    </row>
    <row r="14" spans="1:8" x14ac:dyDescent="0.25">
      <c r="A14" s="1" t="s">
        <v>17</v>
      </c>
      <c r="B14" s="1"/>
    </row>
    <row r="15" spans="1:8" x14ac:dyDescent="0.25">
      <c r="A15" s="1" t="s">
        <v>18</v>
      </c>
      <c r="B15" s="1"/>
    </row>
    <row r="16" spans="1:8" x14ac:dyDescent="0.25">
      <c r="A16" s="1" t="s">
        <v>19</v>
      </c>
      <c r="B16" s="1"/>
    </row>
    <row r="17" spans="1:3" x14ac:dyDescent="0.25">
      <c r="A17" s="1" t="s">
        <v>20</v>
      </c>
      <c r="B17" s="1"/>
    </row>
    <row r="18" spans="1:3" x14ac:dyDescent="0.25">
      <c r="A18" s="1"/>
      <c r="B18" s="1"/>
    </row>
    <row r="21" spans="1:3" x14ac:dyDescent="0.25">
      <c r="A21" t="s">
        <v>23</v>
      </c>
      <c r="C21">
        <f>AVERAGE(E2:E9)</f>
        <v>18.75</v>
      </c>
    </row>
    <row r="23" spans="1:3" x14ac:dyDescent="0.25">
      <c r="A23" t="s">
        <v>24</v>
      </c>
      <c r="C23">
        <f>AVERAGE(H2:H9)</f>
        <v>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>
      <selection activeCell="B13" sqref="B13"/>
    </sheetView>
  </sheetViews>
  <sheetFormatPr defaultRowHeight="15" x14ac:dyDescent="0.25"/>
  <cols>
    <col min="3" max="3" width="10.140625" bestFit="1" customWidth="1"/>
    <col min="4" max="4" width="10.140625" customWidth="1"/>
  </cols>
  <sheetData>
    <row r="1" spans="1:8" x14ac:dyDescent="0.25">
      <c r="A1" t="s">
        <v>0</v>
      </c>
      <c r="B1" t="s">
        <v>26</v>
      </c>
      <c r="C1" t="s">
        <v>1</v>
      </c>
      <c r="D1" t="s">
        <v>21</v>
      </c>
      <c r="E1" t="s">
        <v>2</v>
      </c>
      <c r="F1" t="s">
        <v>3</v>
      </c>
      <c r="G1" t="s">
        <v>4</v>
      </c>
      <c r="H1" t="s">
        <v>22</v>
      </c>
    </row>
    <row r="2" spans="1:8" x14ac:dyDescent="0.25">
      <c r="A2" s="1" t="s">
        <v>5</v>
      </c>
      <c r="B2" s="1">
        <f t="shared" ref="B2:B8" si="0">C2</f>
        <v>186</v>
      </c>
      <c r="C2">
        <f>G2-E2</f>
        <v>186</v>
      </c>
      <c r="D2">
        <f>H2</f>
        <v>0</v>
      </c>
      <c r="E2">
        <v>14</v>
      </c>
      <c r="F2">
        <f>E2</f>
        <v>14</v>
      </c>
      <c r="G2">
        <v>200</v>
      </c>
    </row>
    <row r="3" spans="1:8" x14ac:dyDescent="0.25">
      <c r="A3" s="1" t="s">
        <v>6</v>
      </c>
      <c r="B3" s="1">
        <f t="shared" si="0"/>
        <v>168</v>
      </c>
      <c r="C3">
        <f>C2-E3</f>
        <v>168</v>
      </c>
      <c r="D3">
        <f>D2-H3</f>
        <v>0</v>
      </c>
      <c r="E3">
        <v>18</v>
      </c>
      <c r="F3">
        <f t="shared" ref="F3:F9" si="1">F2+E3</f>
        <v>32</v>
      </c>
      <c r="G3">
        <f>G2+H3</f>
        <v>200</v>
      </c>
    </row>
    <row r="4" spans="1:8" x14ac:dyDescent="0.25">
      <c r="A4" s="1" t="s">
        <v>7</v>
      </c>
      <c r="B4" s="1">
        <f t="shared" si="0"/>
        <v>148</v>
      </c>
      <c r="C4">
        <f>C3-E4</f>
        <v>148</v>
      </c>
      <c r="D4">
        <f>D3-H4</f>
        <v>0</v>
      </c>
      <c r="E4">
        <v>20</v>
      </c>
      <c r="F4">
        <f t="shared" si="1"/>
        <v>52</v>
      </c>
      <c r="G4">
        <f>G3+H4</f>
        <v>200</v>
      </c>
    </row>
    <row r="5" spans="1:8" x14ac:dyDescent="0.25">
      <c r="A5" s="1" t="s">
        <v>8</v>
      </c>
      <c r="B5" s="1">
        <f t="shared" si="0"/>
        <v>134</v>
      </c>
      <c r="C5">
        <f>C4-E5</f>
        <v>134</v>
      </c>
      <c r="D5">
        <f>D4-H5</f>
        <v>-13</v>
      </c>
      <c r="E5">
        <v>14</v>
      </c>
      <c r="F5">
        <f t="shared" si="1"/>
        <v>66</v>
      </c>
      <c r="G5">
        <f>G4+H5</f>
        <v>213</v>
      </c>
      <c r="H5">
        <v>13</v>
      </c>
    </row>
    <row r="6" spans="1:8" x14ac:dyDescent="0.25">
      <c r="A6" s="1" t="s">
        <v>9</v>
      </c>
      <c r="B6" s="1">
        <f t="shared" si="0"/>
        <v>114</v>
      </c>
      <c r="C6">
        <f>C5-E6</f>
        <v>114</v>
      </c>
      <c r="D6">
        <f>D5-H6</f>
        <v>-16</v>
      </c>
      <c r="E6">
        <v>20</v>
      </c>
      <c r="F6">
        <f t="shared" si="1"/>
        <v>86</v>
      </c>
      <c r="G6">
        <f>G5+H6</f>
        <v>216</v>
      </c>
      <c r="H6">
        <v>3</v>
      </c>
    </row>
    <row r="7" spans="1:8" x14ac:dyDescent="0.25">
      <c r="A7" s="1" t="s">
        <v>10</v>
      </c>
      <c r="B7" s="1">
        <f t="shared" si="0"/>
        <v>92</v>
      </c>
      <c r="C7">
        <f>C6-E7</f>
        <v>92</v>
      </c>
      <c r="D7">
        <f>D6-H7</f>
        <v>-19</v>
      </c>
      <c r="E7">
        <v>22</v>
      </c>
      <c r="F7">
        <f t="shared" si="1"/>
        <v>108</v>
      </c>
      <c r="G7">
        <f>G6+H7</f>
        <v>219</v>
      </c>
      <c r="H7">
        <v>3</v>
      </c>
    </row>
    <row r="8" spans="1:8" x14ac:dyDescent="0.25">
      <c r="A8" s="1" t="s">
        <v>11</v>
      </c>
      <c r="B8" s="1">
        <f t="shared" si="0"/>
        <v>70</v>
      </c>
      <c r="C8">
        <f>C7-E8</f>
        <v>70</v>
      </c>
      <c r="D8">
        <f>D7-H8</f>
        <v>-22</v>
      </c>
      <c r="E8">
        <v>22</v>
      </c>
      <c r="F8">
        <f t="shared" si="1"/>
        <v>130</v>
      </c>
      <c r="G8">
        <f>G7+H8</f>
        <v>222</v>
      </c>
      <c r="H8">
        <v>3</v>
      </c>
    </row>
    <row r="9" spans="1:8" x14ac:dyDescent="0.25">
      <c r="A9" s="1" t="s">
        <v>12</v>
      </c>
      <c r="B9" s="1">
        <f>C9</f>
        <v>46</v>
      </c>
      <c r="C9">
        <f>C8-E9</f>
        <v>46</v>
      </c>
      <c r="D9">
        <f>D8-H9</f>
        <v>-25</v>
      </c>
      <c r="E9">
        <v>24</v>
      </c>
      <c r="F9">
        <f t="shared" si="1"/>
        <v>154</v>
      </c>
      <c r="G9">
        <f>G8+H9</f>
        <v>225</v>
      </c>
      <c r="H9">
        <v>3</v>
      </c>
    </row>
    <row r="10" spans="1:8" x14ac:dyDescent="0.25">
      <c r="A10" s="1" t="s">
        <v>13</v>
      </c>
      <c r="B10" s="1">
        <f>B9-$C$21</f>
        <v>26.75</v>
      </c>
    </row>
    <row r="11" spans="1:8" x14ac:dyDescent="0.25">
      <c r="A11" s="1" t="s">
        <v>14</v>
      </c>
      <c r="B11" s="1">
        <f>B10-$C$21</f>
        <v>7.5</v>
      </c>
    </row>
    <row r="12" spans="1:8" x14ac:dyDescent="0.25">
      <c r="A12" s="1" t="s">
        <v>15</v>
      </c>
      <c r="B12" s="1">
        <f>B11-$C$21</f>
        <v>-11.75</v>
      </c>
    </row>
    <row r="13" spans="1:8" x14ac:dyDescent="0.25">
      <c r="A13" s="1" t="s">
        <v>16</v>
      </c>
      <c r="B13" s="1">
        <f>B12-$C$21</f>
        <v>-31</v>
      </c>
    </row>
    <row r="14" spans="1:8" x14ac:dyDescent="0.25">
      <c r="A14" s="1" t="s">
        <v>17</v>
      </c>
      <c r="B14" s="1"/>
    </row>
    <row r="15" spans="1:8" x14ac:dyDescent="0.25">
      <c r="A15" s="1" t="s">
        <v>18</v>
      </c>
      <c r="B15" s="1"/>
    </row>
    <row r="16" spans="1:8" x14ac:dyDescent="0.25">
      <c r="A16" s="1" t="s">
        <v>19</v>
      </c>
      <c r="B16" s="1"/>
    </row>
    <row r="17" spans="1:3" x14ac:dyDescent="0.25">
      <c r="A17" s="1" t="s">
        <v>20</v>
      </c>
      <c r="B17" s="1"/>
    </row>
    <row r="18" spans="1:3" x14ac:dyDescent="0.25">
      <c r="A18" s="1"/>
      <c r="B18" s="1"/>
    </row>
    <row r="21" spans="1:3" x14ac:dyDescent="0.25">
      <c r="A21" t="s">
        <v>23</v>
      </c>
      <c r="C21">
        <f>AVERAGE(E2:E9)</f>
        <v>19.25</v>
      </c>
    </row>
    <row r="23" spans="1:3" x14ac:dyDescent="0.25">
      <c r="A23" t="s">
        <v>24</v>
      </c>
      <c r="C23">
        <f>AVERAGE(H2:H9)</f>
        <v>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activeCell="E10" sqref="E10"/>
    </sheetView>
  </sheetViews>
  <sheetFormatPr defaultRowHeight="15" x14ac:dyDescent="0.25"/>
  <cols>
    <col min="3" max="3" width="10.140625" bestFit="1" customWidth="1"/>
    <col min="4" max="4" width="10.140625" customWidth="1"/>
  </cols>
  <sheetData>
    <row r="1" spans="1:9" x14ac:dyDescent="0.25">
      <c r="A1" t="s">
        <v>0</v>
      </c>
      <c r="B1" t="s">
        <v>26</v>
      </c>
      <c r="C1" t="s">
        <v>1</v>
      </c>
      <c r="D1" t="s">
        <v>21</v>
      </c>
      <c r="E1" t="s">
        <v>2</v>
      </c>
      <c r="F1" t="s">
        <v>3</v>
      </c>
      <c r="G1" t="s">
        <v>4</v>
      </c>
      <c r="H1" t="s">
        <v>22</v>
      </c>
      <c r="I1" t="s">
        <v>25</v>
      </c>
    </row>
    <row r="2" spans="1:9" x14ac:dyDescent="0.25">
      <c r="A2" s="1" t="s">
        <v>5</v>
      </c>
      <c r="B2" s="1">
        <f t="shared" ref="B2:B8" si="0">C2</f>
        <v>186</v>
      </c>
      <c r="C2">
        <f>G2-E2</f>
        <v>186</v>
      </c>
      <c r="D2">
        <f>H2</f>
        <v>0</v>
      </c>
      <c r="E2">
        <v>14</v>
      </c>
      <c r="F2">
        <f>E2</f>
        <v>14</v>
      </c>
      <c r="G2">
        <v>200</v>
      </c>
    </row>
    <row r="3" spans="1:9" x14ac:dyDescent="0.25">
      <c r="A3" s="1" t="s">
        <v>6</v>
      </c>
      <c r="B3" s="1">
        <f t="shared" si="0"/>
        <v>168</v>
      </c>
      <c r="C3">
        <f>C2-E3</f>
        <v>168</v>
      </c>
      <c r="D3">
        <f>D2-H3</f>
        <v>0</v>
      </c>
      <c r="E3">
        <v>18</v>
      </c>
      <c r="F3">
        <f t="shared" ref="F3:F9" si="1">F2+E3</f>
        <v>32</v>
      </c>
      <c r="G3">
        <f>G2+H3</f>
        <v>200</v>
      </c>
    </row>
    <row r="4" spans="1:9" x14ac:dyDescent="0.25">
      <c r="A4" s="1" t="s">
        <v>7</v>
      </c>
      <c r="B4" s="1">
        <f t="shared" si="0"/>
        <v>148</v>
      </c>
      <c r="C4">
        <f>C3-E4</f>
        <v>148</v>
      </c>
      <c r="D4">
        <f>D3-H4</f>
        <v>0</v>
      </c>
      <c r="E4">
        <v>20</v>
      </c>
      <c r="F4">
        <f t="shared" si="1"/>
        <v>52</v>
      </c>
      <c r="G4">
        <f>G3+H4</f>
        <v>200</v>
      </c>
    </row>
    <row r="5" spans="1:9" x14ac:dyDescent="0.25">
      <c r="A5" s="1" t="s">
        <v>8</v>
      </c>
      <c r="B5" s="1">
        <f t="shared" si="0"/>
        <v>134</v>
      </c>
      <c r="C5">
        <f>C4-E5</f>
        <v>134</v>
      </c>
      <c r="D5">
        <f>D4-H5</f>
        <v>-13</v>
      </c>
      <c r="E5">
        <v>14</v>
      </c>
      <c r="F5">
        <f t="shared" si="1"/>
        <v>66</v>
      </c>
      <c r="G5">
        <f>G4+H5</f>
        <v>213</v>
      </c>
      <c r="H5">
        <v>13</v>
      </c>
      <c r="I5">
        <f>D5</f>
        <v>-13</v>
      </c>
    </row>
    <row r="6" spans="1:9" x14ac:dyDescent="0.25">
      <c r="A6" s="1" t="s">
        <v>9</v>
      </c>
      <c r="B6" s="1">
        <f t="shared" si="0"/>
        <v>114</v>
      </c>
      <c r="C6">
        <f>C5-E6</f>
        <v>114</v>
      </c>
      <c r="D6">
        <f>D5-H6</f>
        <v>-16</v>
      </c>
      <c r="E6">
        <v>20</v>
      </c>
      <c r="F6">
        <f t="shared" si="1"/>
        <v>86</v>
      </c>
      <c r="G6">
        <f>G5+H6</f>
        <v>216</v>
      </c>
      <c r="H6">
        <v>3</v>
      </c>
      <c r="I6">
        <f>D6</f>
        <v>-16</v>
      </c>
    </row>
    <row r="7" spans="1:9" x14ac:dyDescent="0.25">
      <c r="A7" s="1" t="s">
        <v>10</v>
      </c>
      <c r="B7" s="1">
        <f t="shared" si="0"/>
        <v>92</v>
      </c>
      <c r="C7">
        <f>C6-E7</f>
        <v>92</v>
      </c>
      <c r="D7">
        <f>D6-H7</f>
        <v>-19</v>
      </c>
      <c r="E7">
        <v>22</v>
      </c>
      <c r="F7">
        <f t="shared" si="1"/>
        <v>108</v>
      </c>
      <c r="G7">
        <f>G6+H7</f>
        <v>219</v>
      </c>
      <c r="H7">
        <v>3</v>
      </c>
      <c r="I7">
        <f>D7</f>
        <v>-19</v>
      </c>
    </row>
    <row r="8" spans="1:9" x14ac:dyDescent="0.25">
      <c r="A8" s="1" t="s">
        <v>11</v>
      </c>
      <c r="B8" s="1">
        <f t="shared" si="0"/>
        <v>70</v>
      </c>
      <c r="C8">
        <f>C7-E8</f>
        <v>70</v>
      </c>
      <c r="D8">
        <f>D7-H8</f>
        <v>-22</v>
      </c>
      <c r="E8">
        <v>22</v>
      </c>
      <c r="F8">
        <f t="shared" si="1"/>
        <v>130</v>
      </c>
      <c r="G8">
        <f>G7+H8</f>
        <v>222</v>
      </c>
      <c r="H8">
        <v>3</v>
      </c>
      <c r="I8">
        <f>D8</f>
        <v>-22</v>
      </c>
    </row>
    <row r="9" spans="1:9" x14ac:dyDescent="0.25">
      <c r="A9" s="1" t="s">
        <v>12</v>
      </c>
      <c r="B9" s="1">
        <f>C9</f>
        <v>46</v>
      </c>
      <c r="C9">
        <f>C8-E9</f>
        <v>46</v>
      </c>
      <c r="D9">
        <f>D8-H9</f>
        <v>-25</v>
      </c>
      <c r="E9">
        <v>24</v>
      </c>
      <c r="F9">
        <f t="shared" si="1"/>
        <v>154</v>
      </c>
      <c r="G9">
        <f>G8+H9</f>
        <v>225</v>
      </c>
      <c r="H9">
        <v>3</v>
      </c>
      <c r="I9">
        <f>D9</f>
        <v>-25</v>
      </c>
    </row>
    <row r="10" spans="1:9" x14ac:dyDescent="0.25">
      <c r="A10" s="1" t="s">
        <v>13</v>
      </c>
      <c r="B10" s="1">
        <f>B9-$C$21</f>
        <v>26.75</v>
      </c>
      <c r="I10">
        <f>I9-$C$23</f>
        <v>-30</v>
      </c>
    </row>
    <row r="11" spans="1:9" x14ac:dyDescent="0.25">
      <c r="A11" s="1" t="s">
        <v>14</v>
      </c>
      <c r="B11" s="1">
        <f>B10-$C$21</f>
        <v>7.5</v>
      </c>
      <c r="I11">
        <f>I10-$C$23</f>
        <v>-35</v>
      </c>
    </row>
    <row r="12" spans="1:9" x14ac:dyDescent="0.25">
      <c r="A12" s="1" t="s">
        <v>15</v>
      </c>
      <c r="B12" s="1">
        <f>B11-$C$21</f>
        <v>-11.75</v>
      </c>
      <c r="I12">
        <f>I11-$C$23</f>
        <v>-40</v>
      </c>
    </row>
    <row r="13" spans="1:9" x14ac:dyDescent="0.25">
      <c r="A13" s="1" t="s">
        <v>16</v>
      </c>
      <c r="B13" s="1">
        <f>B12-$C$21</f>
        <v>-31</v>
      </c>
      <c r="I13">
        <f>I12-$C$23</f>
        <v>-45</v>
      </c>
    </row>
    <row r="14" spans="1:9" x14ac:dyDescent="0.25">
      <c r="A14" s="1" t="s">
        <v>17</v>
      </c>
      <c r="B14" s="1">
        <f>B13-$C$21</f>
        <v>-50.25</v>
      </c>
      <c r="I14">
        <f>I13-$C$23</f>
        <v>-50</v>
      </c>
    </row>
    <row r="15" spans="1:9" x14ac:dyDescent="0.25">
      <c r="A15" s="1" t="s">
        <v>18</v>
      </c>
      <c r="B15" s="1"/>
    </row>
    <row r="16" spans="1:9" x14ac:dyDescent="0.25">
      <c r="A16" s="1" t="s">
        <v>19</v>
      </c>
      <c r="B16" s="1"/>
    </row>
    <row r="17" spans="1:3" x14ac:dyDescent="0.25">
      <c r="A17" s="1" t="s">
        <v>20</v>
      </c>
      <c r="B17" s="1"/>
    </row>
    <row r="18" spans="1:3" x14ac:dyDescent="0.25">
      <c r="A18" s="1"/>
      <c r="B18" s="1"/>
    </row>
    <row r="21" spans="1:3" x14ac:dyDescent="0.25">
      <c r="A21" t="s">
        <v>23</v>
      </c>
      <c r="C21">
        <f>AVERAGE(E2:E9)</f>
        <v>19.25</v>
      </c>
    </row>
    <row r="23" spans="1:3" x14ac:dyDescent="0.25">
      <c r="A23" t="s">
        <v>24</v>
      </c>
      <c r="C23">
        <f>AVERAGE(H2:H9)</f>
        <v>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Normal="100" workbookViewId="0">
      <selection activeCell="E10" sqref="E10"/>
    </sheetView>
  </sheetViews>
  <sheetFormatPr defaultRowHeight="15" x14ac:dyDescent="0.25"/>
  <cols>
    <col min="3" max="3" width="10.140625" bestFit="1" customWidth="1"/>
    <col min="4" max="4" width="10.140625" customWidth="1"/>
  </cols>
  <sheetData>
    <row r="1" spans="1:9" x14ac:dyDescent="0.25">
      <c r="A1" t="s">
        <v>0</v>
      </c>
      <c r="B1" t="s">
        <v>26</v>
      </c>
      <c r="C1" t="s">
        <v>1</v>
      </c>
      <c r="D1" t="s">
        <v>21</v>
      </c>
      <c r="E1" t="s">
        <v>2</v>
      </c>
      <c r="F1" t="s">
        <v>3</v>
      </c>
      <c r="G1" t="s">
        <v>4</v>
      </c>
      <c r="H1" t="s">
        <v>22</v>
      </c>
      <c r="I1" t="s">
        <v>25</v>
      </c>
    </row>
    <row r="2" spans="1:9" x14ac:dyDescent="0.25">
      <c r="A2" s="1" t="s">
        <v>5</v>
      </c>
      <c r="B2" s="1">
        <f t="shared" ref="B2:B8" si="0">C2</f>
        <v>186</v>
      </c>
      <c r="C2">
        <f>G2-E2</f>
        <v>186</v>
      </c>
      <c r="D2">
        <f>H2</f>
        <v>0</v>
      </c>
      <c r="E2">
        <v>14</v>
      </c>
      <c r="F2">
        <f>E2</f>
        <v>14</v>
      </c>
      <c r="G2">
        <v>200</v>
      </c>
    </row>
    <row r="3" spans="1:9" x14ac:dyDescent="0.25">
      <c r="A3" s="1" t="s">
        <v>6</v>
      </c>
      <c r="B3" s="1">
        <f t="shared" si="0"/>
        <v>168</v>
      </c>
      <c r="C3">
        <f>C2-E3</f>
        <v>168</v>
      </c>
      <c r="D3">
        <f>D2-H3</f>
        <v>0</v>
      </c>
      <c r="E3">
        <v>18</v>
      </c>
      <c r="F3">
        <f t="shared" ref="F3:F9" si="1">F2+E3</f>
        <v>32</v>
      </c>
      <c r="G3">
        <f>G2+H3</f>
        <v>200</v>
      </c>
    </row>
    <row r="4" spans="1:9" x14ac:dyDescent="0.25">
      <c r="A4" s="1" t="s">
        <v>7</v>
      </c>
      <c r="B4" s="1">
        <f t="shared" si="0"/>
        <v>148</v>
      </c>
      <c r="C4">
        <f>C3-E4</f>
        <v>148</v>
      </c>
      <c r="D4">
        <f>D3-H4</f>
        <v>0</v>
      </c>
      <c r="E4">
        <v>20</v>
      </c>
      <c r="F4">
        <f t="shared" si="1"/>
        <v>52</v>
      </c>
      <c r="G4">
        <f>G3+H4</f>
        <v>200</v>
      </c>
    </row>
    <row r="5" spans="1:9" x14ac:dyDescent="0.25">
      <c r="A5" s="1" t="s">
        <v>8</v>
      </c>
      <c r="B5" s="1">
        <f t="shared" si="0"/>
        <v>134</v>
      </c>
      <c r="C5">
        <f>C4-E5</f>
        <v>134</v>
      </c>
      <c r="D5">
        <f>D4-H5</f>
        <v>-13</v>
      </c>
      <c r="E5">
        <v>14</v>
      </c>
      <c r="F5">
        <f t="shared" si="1"/>
        <v>66</v>
      </c>
      <c r="G5">
        <f>G4+H5</f>
        <v>213</v>
      </c>
      <c r="H5">
        <v>13</v>
      </c>
      <c r="I5">
        <f>D5</f>
        <v>-13</v>
      </c>
    </row>
    <row r="6" spans="1:9" x14ac:dyDescent="0.25">
      <c r="A6" s="1" t="s">
        <v>9</v>
      </c>
      <c r="B6" s="1">
        <f t="shared" si="0"/>
        <v>114</v>
      </c>
      <c r="C6">
        <f>C5-E6</f>
        <v>114</v>
      </c>
      <c r="D6">
        <f>D5-H6</f>
        <v>-16</v>
      </c>
      <c r="E6">
        <v>20</v>
      </c>
      <c r="F6">
        <f t="shared" si="1"/>
        <v>86</v>
      </c>
      <c r="G6">
        <f>G5+H6</f>
        <v>216</v>
      </c>
      <c r="H6">
        <v>3</v>
      </c>
      <c r="I6">
        <f>D6</f>
        <v>-16</v>
      </c>
    </row>
    <row r="7" spans="1:9" x14ac:dyDescent="0.25">
      <c r="A7" s="1" t="s">
        <v>10</v>
      </c>
      <c r="B7" s="1">
        <f t="shared" si="0"/>
        <v>92</v>
      </c>
      <c r="C7">
        <f>C6-E7</f>
        <v>92</v>
      </c>
      <c r="D7">
        <f>D6-H7</f>
        <v>-19</v>
      </c>
      <c r="E7">
        <v>22</v>
      </c>
      <c r="F7">
        <f t="shared" si="1"/>
        <v>108</v>
      </c>
      <c r="G7">
        <f>G6+H7</f>
        <v>219</v>
      </c>
      <c r="H7">
        <v>3</v>
      </c>
      <c r="I7">
        <f>D7</f>
        <v>-19</v>
      </c>
    </row>
    <row r="8" spans="1:9" x14ac:dyDescent="0.25">
      <c r="A8" s="1" t="s">
        <v>11</v>
      </c>
      <c r="B8" s="1">
        <f t="shared" si="0"/>
        <v>70</v>
      </c>
      <c r="C8">
        <f>C7-E8</f>
        <v>70</v>
      </c>
      <c r="D8">
        <f>D7-H8</f>
        <v>-22</v>
      </c>
      <c r="E8">
        <v>22</v>
      </c>
      <c r="F8">
        <f t="shared" si="1"/>
        <v>130</v>
      </c>
      <c r="G8">
        <f>G7+H8</f>
        <v>222</v>
      </c>
      <c r="H8">
        <v>3</v>
      </c>
      <c r="I8">
        <f>D8</f>
        <v>-22</v>
      </c>
    </row>
    <row r="9" spans="1:9" x14ac:dyDescent="0.25">
      <c r="A9" s="1" t="s">
        <v>12</v>
      </c>
      <c r="B9" s="1">
        <f>C9</f>
        <v>46</v>
      </c>
      <c r="C9">
        <f>C8-E9</f>
        <v>46</v>
      </c>
      <c r="D9">
        <f>D8-H9</f>
        <v>-25</v>
      </c>
      <c r="E9">
        <v>24</v>
      </c>
      <c r="F9">
        <f t="shared" si="1"/>
        <v>154</v>
      </c>
      <c r="G9">
        <f>G8+H9</f>
        <v>225</v>
      </c>
      <c r="H9">
        <v>3</v>
      </c>
      <c r="I9">
        <f>D9</f>
        <v>-25</v>
      </c>
    </row>
    <row r="10" spans="1:9" x14ac:dyDescent="0.25">
      <c r="A10" s="1" t="s">
        <v>13</v>
      </c>
      <c r="B10" s="1">
        <f>B9-$C$21</f>
        <v>26.75</v>
      </c>
      <c r="I10">
        <f>I9-$C$23</f>
        <v>-30</v>
      </c>
    </row>
    <row r="11" spans="1:9" x14ac:dyDescent="0.25">
      <c r="A11" s="1" t="s">
        <v>14</v>
      </c>
      <c r="B11" s="1">
        <f>B10-$C$21</f>
        <v>7.5</v>
      </c>
      <c r="I11">
        <f>I10-$C$23</f>
        <v>-35</v>
      </c>
    </row>
    <row r="12" spans="1:9" x14ac:dyDescent="0.25">
      <c r="A12" s="1" t="s">
        <v>15</v>
      </c>
      <c r="B12" s="1">
        <f>B11-$C$21</f>
        <v>-11.75</v>
      </c>
      <c r="I12">
        <f>I11-$C$23</f>
        <v>-40</v>
      </c>
    </row>
    <row r="13" spans="1:9" x14ac:dyDescent="0.25">
      <c r="A13" s="1" t="s">
        <v>16</v>
      </c>
      <c r="B13" s="1">
        <f>B12-$C$21</f>
        <v>-31</v>
      </c>
      <c r="I13">
        <f>I12-$C$23</f>
        <v>-45</v>
      </c>
    </row>
    <row r="14" spans="1:9" x14ac:dyDescent="0.25">
      <c r="A14" s="1" t="s">
        <v>17</v>
      </c>
      <c r="B14" s="1">
        <f>B13-$C$21</f>
        <v>-50.25</v>
      </c>
      <c r="I14">
        <f>I13-$C$23</f>
        <v>-50</v>
      </c>
    </row>
    <row r="15" spans="1:9" x14ac:dyDescent="0.25">
      <c r="A15" s="1" t="s">
        <v>18</v>
      </c>
      <c r="B15" s="1"/>
    </row>
    <row r="16" spans="1:9" x14ac:dyDescent="0.25">
      <c r="A16" s="1" t="s">
        <v>19</v>
      </c>
      <c r="B16" s="1"/>
    </row>
    <row r="17" spans="1:3" x14ac:dyDescent="0.25">
      <c r="A17" s="1" t="s">
        <v>20</v>
      </c>
      <c r="B17" s="1"/>
    </row>
    <row r="18" spans="1:3" x14ac:dyDescent="0.25">
      <c r="A18" s="1"/>
      <c r="B18" s="1"/>
    </row>
    <row r="21" spans="1:3" x14ac:dyDescent="0.25">
      <c r="A21" t="s">
        <v>23</v>
      </c>
      <c r="C21">
        <f>AVERAGE(E2:E9)</f>
        <v>19.25</v>
      </c>
    </row>
    <row r="23" spans="1:3" x14ac:dyDescent="0.25">
      <c r="A23" t="s">
        <v>24</v>
      </c>
      <c r="C23">
        <f>AVERAGE(H2:H9)</f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1 - Basic Burndown</vt:lpstr>
      <vt:lpstr>Figure 2 - Added Scope</vt:lpstr>
      <vt:lpstr>Figure 3 - Change Dimension</vt:lpstr>
      <vt:lpstr>Figure 4 - Projected Change</vt:lpstr>
      <vt:lpstr>Figure 5 - All Dimensions</vt:lpstr>
    </vt:vector>
  </TitlesOfParts>
  <Company>Skyline Technologies,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Release Burndown w/ Change Dimension</dc:title>
  <dc:creator>Lauer, Michael</dc:creator>
  <cp:keywords>Scrum, Agile, Release Burdown, Change Management</cp:keywords>
  <cp:lastModifiedBy>Lauer, Michael</cp:lastModifiedBy>
  <dcterms:created xsi:type="dcterms:W3CDTF">2013-10-25T15:14:10Z</dcterms:created>
  <dcterms:modified xsi:type="dcterms:W3CDTF">2014-01-31T19:26:23Z</dcterms:modified>
</cp:coreProperties>
</file>